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4" name="ID_009EA96B7CA04010839F755183105309"/>
        <xdr:cNvPicPr/>
      </xdr:nvPicPr>
      <xdr:blipFill>
        <a:blip r:embed="rId1" r:link="rId2"/>
        <a:stretch>
          <a:fillRect/>
        </a:stretch>
      </xdr:blipFill>
      <xdr:spPr>
        <a:xfrm>
          <a:off x="9305925" y="342900"/>
          <a:ext cx="873760" cy="524510"/>
        </a:xfrm>
        <a:prstGeom prst="rect">
          <a:avLst/>
        </a:prstGeom>
      </xdr:spPr>
    </xdr:pic>
  </etc:cellImage>
  <etc:cellImage>
    <xdr:pic>
      <xdr:nvPicPr>
        <xdr:cNvPr id="147" name="ID_43F962E5AE324D95974D893060800FBD"/>
        <xdr:cNvPicPr/>
      </xdr:nvPicPr>
      <xdr:blipFill>
        <a:blip r:embed="rId3" r:link="rId2"/>
        <a:stretch>
          <a:fillRect/>
        </a:stretch>
      </xdr:blipFill>
      <xdr:spPr>
        <a:xfrm>
          <a:off x="9465945" y="2767965"/>
          <a:ext cx="754380" cy="567055"/>
        </a:xfrm>
        <a:prstGeom prst="rect">
          <a:avLst/>
        </a:prstGeom>
      </xdr:spPr>
    </xdr:pic>
  </etc:cellImage>
  <etc:cellImage>
    <xdr:pic>
      <xdr:nvPicPr>
        <xdr:cNvPr id="145" name="ID_5EE2E250575641128533700A4995F95B"/>
        <xdr:cNvPicPr/>
      </xdr:nvPicPr>
      <xdr:blipFill>
        <a:blip r:embed="rId4" r:link="rId2"/>
        <a:stretch>
          <a:fillRect/>
        </a:stretch>
      </xdr:blipFill>
      <xdr:spPr>
        <a:xfrm>
          <a:off x="9305925" y="1543050"/>
          <a:ext cx="1017270" cy="775970"/>
        </a:xfrm>
        <a:prstGeom prst="rect">
          <a:avLst/>
        </a:prstGeom>
      </xdr:spPr>
    </xdr:pic>
  </etc:cellImage>
  <etc:cellImage>
    <xdr:pic>
      <xdr:nvPicPr>
        <xdr:cNvPr id="149" name="ID_466460D99687473BB23A41773FA34EAB" descr="Screenshot_20230717_205521_edit_5039469924583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38005" y="4283075"/>
          <a:ext cx="560705" cy="556260"/>
        </a:xfrm>
        <a:prstGeom prst="rect">
          <a:avLst/>
        </a:prstGeom>
      </xdr:spPr>
    </xdr:pic>
  </etc:cellImage>
  <etc:cellImage>
    <xdr:pic>
      <xdr:nvPicPr>
        <xdr:cNvPr id="148" name="ID_35007483AE514D6C904FA2C91A3AA142"/>
        <xdr:cNvPicPr/>
      </xdr:nvPicPr>
      <xdr:blipFill>
        <a:blip r:embed="rId6" r:link="rId2"/>
        <a:stretch>
          <a:fillRect/>
        </a:stretch>
      </xdr:blipFill>
      <xdr:spPr>
        <a:xfrm>
          <a:off x="9305925" y="3401695"/>
          <a:ext cx="1121410" cy="457200"/>
        </a:xfrm>
        <a:prstGeom prst="rect">
          <a:avLst/>
        </a:prstGeom>
      </xdr:spPr>
    </xdr:pic>
  </etc:cellImage>
  <etc:cellImage>
    <xdr:pic>
      <xdr:nvPicPr>
        <xdr:cNvPr id="146" name="ID_6BA7C4CA476744C1A733468794D34956"/>
        <xdr:cNvPicPr/>
      </xdr:nvPicPr>
      <xdr:blipFill>
        <a:blip r:embed="rId7" r:link="rId2"/>
        <a:stretch>
          <a:fillRect/>
        </a:stretch>
      </xdr:blipFill>
      <xdr:spPr>
        <a:xfrm>
          <a:off x="9305925" y="1826895"/>
          <a:ext cx="974090" cy="600710"/>
        </a:xfrm>
        <a:prstGeom prst="rect">
          <a:avLst/>
        </a:prstGeom>
      </xdr:spPr>
    </xdr:pic>
  </etc:cellImage>
  <etc:cellImage>
    <xdr:pic>
      <xdr:nvPicPr>
        <xdr:cNvPr id="45" name="ID_10760D87BA70469A9983A9586493E640" descr="upload_post_object_v2_472167057"/>
        <xdr:cNvPicPr/>
      </xdr:nvPicPr>
      <xdr:blipFill>
        <a:blip r:embed="rId8"/>
        <a:stretch>
          <a:fillRect/>
        </a:stretch>
      </xdr:blipFill>
      <xdr:spPr>
        <a:xfrm>
          <a:off x="0" y="0"/>
          <a:ext cx="6494145" cy="6494145"/>
        </a:xfrm>
        <a:prstGeom prst="rect">
          <a:avLst/>
        </a:prstGeom>
      </xdr:spPr>
    </xdr:pic>
  </etc:cellImage>
  <etc:cellImage>
    <xdr:pic>
      <xdr:nvPicPr>
        <xdr:cNvPr id="21" name="ID_C0943D2D6AAC4D8693537B4284052700" descr="upload_post_object_v2_618853728"/>
        <xdr:cNvPicPr/>
      </xdr:nvPicPr>
      <xdr:blipFill>
        <a:blip r:embed="rId9"/>
        <a:stretch>
          <a:fillRect/>
        </a:stretch>
      </xdr:blipFill>
      <xdr:spPr>
        <a:xfrm>
          <a:off x="0" y="0"/>
          <a:ext cx="6769100" cy="3683000"/>
        </a:xfrm>
        <a:prstGeom prst="rect">
          <a:avLst/>
        </a:prstGeom>
      </xdr:spPr>
    </xdr:pic>
  </etc:cellImage>
  <etc:cellImage>
    <xdr:pic>
      <xdr:nvPicPr>
        <xdr:cNvPr id="22" name="ID_30348749325B4BA891F899A3DADE3F7B" descr="upload_post_object_v2_806257691"/>
        <xdr:cNvPicPr/>
      </xdr:nvPicPr>
      <xdr:blipFill>
        <a:blip r:embed="rId10"/>
        <a:stretch>
          <a:fillRect/>
        </a:stretch>
      </xdr:blipFill>
      <xdr:spPr>
        <a:xfrm>
          <a:off x="0" y="0"/>
          <a:ext cx="3342640" cy="3359785"/>
        </a:xfrm>
        <a:prstGeom prst="rect">
          <a:avLst/>
        </a:prstGeom>
      </xdr:spPr>
    </xdr:pic>
  </etc:cellImage>
  <etc:cellImage>
    <xdr:pic>
      <xdr:nvPicPr>
        <xdr:cNvPr id="23" name="ID_F1F25C953D1B40599821585422BFD6E9" descr="upload_post_object_v2_489335137"/>
        <xdr:cNvPicPr/>
      </xdr:nvPicPr>
      <xdr:blipFill>
        <a:blip r:embed="rId11"/>
        <a:stretch>
          <a:fillRect/>
        </a:stretch>
      </xdr:blipFill>
      <xdr:spPr>
        <a:xfrm>
          <a:off x="0" y="0"/>
          <a:ext cx="3126105" cy="3134360"/>
        </a:xfrm>
        <a:prstGeom prst="rect">
          <a:avLst/>
        </a:prstGeom>
      </xdr:spPr>
    </xdr:pic>
  </etc:cellImage>
  <etc:cellImage>
    <xdr:pic>
      <xdr:nvPicPr>
        <xdr:cNvPr id="50" name="ID_A44232199422453289C1813E715FEE19" descr="upload_post_object_v2_849950575"/>
        <xdr:cNvPicPr/>
      </xdr:nvPicPr>
      <xdr:blipFill>
        <a:blip r:embed="rId12"/>
        <a:stretch>
          <a:fillRect/>
        </a:stretch>
      </xdr:blipFill>
      <xdr:spPr>
        <a:xfrm>
          <a:off x="0" y="0"/>
          <a:ext cx="3340100" cy="3086100"/>
        </a:xfrm>
        <a:prstGeom prst="rect">
          <a:avLst/>
        </a:prstGeom>
      </xdr:spPr>
    </xdr:pic>
  </etc:cellImage>
  <etc:cellImage>
    <xdr:pic>
      <xdr:nvPicPr>
        <xdr:cNvPr id="93" name="ID_20749910026A4702A33C42A27E2C745B" descr="IMG_2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258050" y="25346025"/>
          <a:ext cx="685800" cy="542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393611B3D2574C11861B024D99F880CD" descr="upload_post_object_v2_512448550"/>
        <xdr:cNvPicPr/>
      </xdr:nvPicPr>
      <xdr:blipFill>
        <a:blip r:embed="rId14"/>
        <a:stretch>
          <a:fillRect/>
        </a:stretch>
      </xdr:blipFill>
      <xdr:spPr>
        <a:xfrm>
          <a:off x="0" y="0"/>
          <a:ext cx="3384550" cy="3098800"/>
        </a:xfrm>
        <a:prstGeom prst="rect">
          <a:avLst/>
        </a:prstGeom>
      </xdr:spPr>
    </xdr:pic>
  </etc:cellImage>
  <etc:cellImage>
    <xdr:pic>
      <xdr:nvPicPr>
        <xdr:cNvPr id="27" name="ID_DEF8BD40C90143E1B31F792E150EFC9F" descr="IMG_258"/>
        <xdr:cNvPicPr>
          <a:picLocks noChangeAspect="1"/>
        </xdr:cNvPicPr>
      </xdr:nvPicPr>
      <xdr:blipFill>
        <a:blip r:embed="rId15"/>
        <a:srcRect t="16370" b="18505"/>
        <a:stretch>
          <a:fillRect/>
        </a:stretch>
      </xdr:blipFill>
      <xdr:spPr>
        <a:xfrm>
          <a:off x="8315325" y="19335750"/>
          <a:ext cx="676275" cy="587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8A636FD89C28436A9283B257DEC22E78" descr="IMG_259"/>
        <xdr:cNvPicPr>
          <a:picLocks noChangeAspect="1"/>
        </xdr:cNvPicPr>
      </xdr:nvPicPr>
      <xdr:blipFill>
        <a:blip r:embed="rId16"/>
        <a:srcRect t="21221" b="21221"/>
        <a:stretch>
          <a:fillRect/>
        </a:stretch>
      </xdr:blipFill>
      <xdr:spPr>
        <a:xfrm>
          <a:off x="8362950" y="20535900"/>
          <a:ext cx="676275" cy="628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F7F85F6A6B944899B622925269BAFFB6" descr="IMG_26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277100" y="24533225"/>
          <a:ext cx="685800" cy="6324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<sst xmlns="http://schemas.openxmlformats.org/spreadsheetml/2006/main" count="144" uniqueCount="102">
  <si>
    <t>序号</t>
  </si>
  <si>
    <t>名称</t>
  </si>
  <si>
    <t>规格要求</t>
  </si>
  <si>
    <t>单位</t>
  </si>
  <si>
    <t>参考图片</t>
  </si>
  <si>
    <r>
      <rPr>
        <sz val="11"/>
        <color rgb="FF000000"/>
        <rFont val="黑体"/>
        <charset val="134"/>
      </rPr>
      <t xml:space="preserve">最高限价（元）
</t>
    </r>
    <r>
      <rPr>
        <sz val="9"/>
        <color rgb="FF000000"/>
        <rFont val="黑体"/>
        <charset val="134"/>
      </rPr>
      <t>（本价格包含产品、运输、配送、税费等所有费用）</t>
    </r>
  </si>
  <si>
    <t>足部艾灸器</t>
  </si>
  <si>
    <t>含开孔与标识</t>
  </si>
  <si>
    <t>个</t>
  </si>
  <si>
    <t>肘杖</t>
  </si>
  <si>
    <t>适用1.51-1.75米身高，整体9档可调节，握把高度5挡可调节</t>
  </si>
  <si>
    <t>支</t>
  </si>
  <si>
    <t>针灸针（毫针）</t>
  </si>
  <si>
    <t>2寸/1.5寸/1寸/0.5寸/3寸，100支/盒</t>
  </si>
  <si>
    <t>盒</t>
  </si>
  <si>
    <t>针灸穴位人体模型</t>
  </si>
  <si>
    <t>铜色，52cm，手臂可转，可扎针</t>
  </si>
  <si>
    <t>针灸练习包</t>
  </si>
  <si>
    <t>20cm*15cm</t>
  </si>
  <si>
    <t>长柄拾物器</t>
  </si>
  <si>
    <t>95cm</t>
  </si>
  <si>
    <t>移位板</t>
  </si>
  <si>
    <t>承重100Kg，尺寸80cmx21cmx1cm</t>
  </si>
  <si>
    <t>腋杖</t>
  </si>
  <si>
    <t>对</t>
  </si>
  <si>
    <t>穴位敷贴医用贴布</t>
  </si>
  <si>
    <t>无纺布透气款5*5cm，100片/盒</t>
  </si>
  <si>
    <t>鞋拔子</t>
  </si>
  <si>
    <t>直柄提鞋器32cm</t>
  </si>
  <si>
    <t>无纺布穴位敷贴三伏贴胶布</t>
  </si>
  <si>
    <t>6cm*6cm 内圈2cm  100贴/包</t>
  </si>
  <si>
    <t>包</t>
  </si>
  <si>
    <t>推拿按摩油</t>
  </si>
  <si>
    <t>180ml</t>
  </si>
  <si>
    <t>瓶</t>
  </si>
  <si>
    <t>双孔艾灸盒</t>
  </si>
  <si>
    <t>竹制，参考右图</t>
  </si>
  <si>
    <t>手指康复训练器</t>
  </si>
  <si>
    <t>伸指器10BL</t>
  </si>
  <si>
    <t>伸指器20BL</t>
  </si>
  <si>
    <t>三球呼吸训练器</t>
  </si>
  <si>
    <t>吸气和呼气功能都能锻炼，1200cc</t>
  </si>
  <si>
    <t>台</t>
  </si>
  <si>
    <t>三孔艾灸盒</t>
  </si>
  <si>
    <t>竹制</t>
  </si>
  <si>
    <t>人体针灸穴位模型</t>
  </si>
  <si>
    <t>48cm高，女/男性，铜色</t>
  </si>
  <si>
    <t>偏瘫病人服装</t>
  </si>
  <si>
    <t>xxl，左/右</t>
  </si>
  <si>
    <t>套</t>
  </si>
  <si>
    <t>灭灸筒（大）</t>
  </si>
  <si>
    <t>直径7cm 长度22cm</t>
  </si>
  <si>
    <t>雷火灸</t>
  </si>
  <si>
    <t>直径4cm  5支装</t>
  </si>
  <si>
    <t>5cm,纯艾叶10支装</t>
  </si>
  <si>
    <t>戒烟糖</t>
  </si>
  <si>
    <t>4mg*30片</t>
  </si>
  <si>
    <t>戒烟（控烟）贴</t>
  </si>
  <si>
    <t>48mg*10贴</t>
  </si>
  <si>
    <t>家居式肺功能监测训练仪</t>
  </si>
  <si>
    <t>成人、儿童</t>
  </si>
  <si>
    <t>肌效贴</t>
  </si>
  <si>
    <t>5cm*5m</t>
  </si>
  <si>
    <t>卷</t>
  </si>
  <si>
    <t>拐杖凳</t>
  </si>
  <si>
    <t>5挡可调节，承重200斤</t>
  </si>
  <si>
    <t>刮痧油</t>
  </si>
  <si>
    <t>骨盆带</t>
  </si>
  <si>
    <t>产后专用，医用级，S、M、L、XL</t>
  </si>
  <si>
    <t>辅助起身移位垫</t>
  </si>
  <si>
    <t>宽27cm，长94cm</t>
  </si>
  <si>
    <t>张</t>
  </si>
  <si>
    <t>耳穴贴（王不留行籽）</t>
  </si>
  <si>
    <t>600粒/盒</t>
  </si>
  <si>
    <t>耳穴探针笔</t>
  </si>
  <si>
    <t>12.5cm</t>
  </si>
  <si>
    <t>耳穴磁疗贴</t>
  </si>
  <si>
    <t>120粒/盒</t>
  </si>
  <si>
    <t>督灸盒</t>
  </si>
  <si>
    <t>短款，参考图片</t>
  </si>
  <si>
    <t>电烤灯</t>
  </si>
  <si>
    <t>立式，配直径200mm灯头，带有滑轮底座</t>
  </si>
  <si>
    <t>弹力袜</t>
  </si>
  <si>
    <t>脚踝 23-25 小腿36-41 大腿 61-66</t>
  </si>
  <si>
    <t>脚踝21-23 小腿33-37 大腿 54-62</t>
  </si>
  <si>
    <t xml:space="preserve">脚踝 19-21 小腿29-24 大腿 47-55 </t>
  </si>
  <si>
    <t>单孔艾灸盒</t>
  </si>
  <si>
    <t>竹制，参考图片</t>
  </si>
  <si>
    <t>玻璃火罐1-5号</t>
  </si>
  <si>
    <t>1－5号各一个</t>
  </si>
  <si>
    <t>白贴</t>
  </si>
  <si>
    <t>38mm*13.7m</t>
  </si>
  <si>
    <t>拔罐点火棒</t>
  </si>
  <si>
    <t>带钩可充气</t>
  </si>
  <si>
    <t>艾绒</t>
  </si>
  <si>
    <t>3年艾绒，500g/包</t>
  </si>
  <si>
    <t>艾灸条</t>
  </si>
  <si>
    <t>18mm*120mm
，10支/盒</t>
  </si>
  <si>
    <t>推拿米袋</t>
  </si>
  <si>
    <t>棉帆布带拉链，宽20cm，长26cm</t>
  </si>
  <si>
    <t>牛角刮痧板</t>
  </si>
  <si>
    <t>长约10cm，厚约5mm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</si>
</sst>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png"/><Relationship Id="rId8" Type="http://schemas.openxmlformats.org/officeDocument/2006/relationships/image" Target="media/image7.jpeg"/><Relationship Id="rId7" Type="http://schemas.openxmlformats.org/officeDocument/2006/relationships/image" Target="media/image6.png"/><Relationship Id="rId6" Type="http://schemas.openxmlformats.org/officeDocument/2006/relationships/image" Target="media/image5.jpeg"/><Relationship Id="rId5" Type="http://schemas.openxmlformats.org/officeDocument/2006/relationships/image" Target="media/image4.jpeg"/><Relationship Id="rId4" Type="http://schemas.openxmlformats.org/officeDocument/2006/relationships/image" Target="media/image3.png"/><Relationship Id="rId3" Type="http://schemas.openxmlformats.org/officeDocument/2006/relationships/image" Target="media/image2.jpeg"/><Relationship Id="rId2" Type="http://schemas.openxmlformats.org/officeDocument/2006/relationships/image" Target="NULL" TargetMode="External"/><Relationship Id="rId17" Type="http://schemas.openxmlformats.org/officeDocument/2006/relationships/image" Target="media/image16.png"/><Relationship Id="rId16" Type="http://schemas.openxmlformats.org/officeDocument/2006/relationships/image" Target="media/image15.png"/><Relationship Id="rId15" Type="http://schemas.openxmlformats.org/officeDocument/2006/relationships/image" Target="media/image14.png"/><Relationship Id="rId14" Type="http://schemas.openxmlformats.org/officeDocument/2006/relationships/image" Target="media/image13.png"/><Relationship Id="rId13" Type="http://schemas.openxmlformats.org/officeDocument/2006/relationships/image" Target="media/image12.png"/><Relationship Id="rId12" Type="http://schemas.openxmlformats.org/officeDocument/2006/relationships/image" Target="media/image11.png"/><Relationship Id="rId11" Type="http://schemas.openxmlformats.org/officeDocument/2006/relationships/image" Target="media/image10.png"/><Relationship Id="rId10" Type="http://schemas.openxmlformats.org/officeDocument/2006/relationships/image" Target="media/image9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workbookViewId="0">
      <selection activeCell="A1" sqref="A1:F48"/>
    </sheetView>
  </sheetViews>
  <sheetFormatPr defaultColWidth="9" defaultRowHeight="13.5" outlineLevelCol="5"/>
  <cols>
    <col min="2" max="2" width="27.75" customWidth="1"/>
    <col min="3" max="3" width="59.375" customWidth="1"/>
    <col min="4" max="4" width="13.25" customWidth="1"/>
    <col min="5" max="5" width="19.625" customWidth="1"/>
    <col min="6" max="6" width="40.625" customWidth="1"/>
  </cols>
  <sheetData>
    <row r="1" spans="1:6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 s="1"/>
      <c r="B2" s="2"/>
      <c r="C2" s="1"/>
      <c r="D2" s="1"/>
      <c r="E2" s="4"/>
      <c r="F2" s="1"/>
    </row>
    <row r="3" ht="54" customHeight="1" spans="1:6">
      <c r="A3" s="5">
        <v>1</v>
      </c>
      <c r="B3" s="5" t="s">
        <v>6</v>
      </c>
      <c r="C3" s="5" t="s">
        <v>7</v>
      </c>
      <c r="D3" s="5" t="s">
        <v>8</v>
      </c>
      <c r="E3" s="5"/>
      <c r="F3" s="6">
        <v>75</v>
      </c>
    </row>
    <row r="4" ht="54" customHeight="1" spans="1:6">
      <c r="A4" s="5">
        <v>2</v>
      </c>
      <c r="B4" s="5" t="s">
        <v>9</v>
      </c>
      <c r="C4" s="5" t="s">
        <v>10</v>
      </c>
      <c r="D4" s="5" t="s">
        <v>11</v>
      </c>
      <c r="E4" s="5" t="str">
        <f>_xlfn.DISPIMG("ID_009EA96B7CA04010839F755183105309",1)</f>
        <v>=DISPIMG("ID_009EA96B7CA04010839F755183105309",1)</v>
      </c>
      <c r="F4" s="6">
        <v>65</v>
      </c>
    </row>
    <row r="5" ht="54" customHeight="1" spans="1:6">
      <c r="A5" s="5">
        <v>3</v>
      </c>
      <c r="B5" s="5" t="s">
        <v>12</v>
      </c>
      <c r="C5" s="5" t="s">
        <v>13</v>
      </c>
      <c r="D5" s="5" t="s">
        <v>14</v>
      </c>
      <c r="E5" s="5"/>
      <c r="F5" s="6">
        <v>15</v>
      </c>
    </row>
    <row r="6" ht="54" customHeight="1" spans="1:6">
      <c r="A6" s="5">
        <v>4</v>
      </c>
      <c r="B6" s="5" t="s">
        <v>15</v>
      </c>
      <c r="C6" s="5" t="s">
        <v>16</v>
      </c>
      <c r="D6" s="5" t="s">
        <v>8</v>
      </c>
      <c r="E6" s="5"/>
      <c r="F6" s="6">
        <v>100</v>
      </c>
    </row>
    <row r="7" ht="54" customHeight="1" spans="1:6">
      <c r="A7" s="5">
        <v>5</v>
      </c>
      <c r="B7" s="5" t="s">
        <v>17</v>
      </c>
      <c r="C7" s="5" t="s">
        <v>18</v>
      </c>
      <c r="D7" s="5" t="s">
        <v>8</v>
      </c>
      <c r="E7" s="5"/>
      <c r="F7" s="6">
        <v>28</v>
      </c>
    </row>
    <row r="8" ht="54" customHeight="1" spans="1:6">
      <c r="A8" s="5">
        <v>6</v>
      </c>
      <c r="B8" s="5" t="s">
        <v>19</v>
      </c>
      <c r="C8" s="5" t="s">
        <v>20</v>
      </c>
      <c r="D8" s="5" t="s">
        <v>8</v>
      </c>
      <c r="E8" s="5" t="str">
        <f>_xlfn.DISPIMG("ID_10760D87BA70469A9983A9586493E640",1)</f>
        <v>=DISPIMG("ID_10760D87BA70469A9983A9586493E640",1)</v>
      </c>
      <c r="F8" s="6">
        <v>12</v>
      </c>
    </row>
    <row r="9" ht="54" customHeight="1" spans="1:6">
      <c r="A9" s="5">
        <v>7</v>
      </c>
      <c r="B9" s="5" t="s">
        <v>21</v>
      </c>
      <c r="C9" s="5" t="s">
        <v>22</v>
      </c>
      <c r="D9" s="5" t="s">
        <v>8</v>
      </c>
      <c r="E9" s="5" t="str">
        <f>_xlfn.DISPIMG("ID_43F962E5AE324D95974D893060800FBD",1)</f>
        <v>=DISPIMG("ID_43F962E5AE324D95974D893060800FBD",1)</v>
      </c>
      <c r="F9" s="6">
        <v>180</v>
      </c>
    </row>
    <row r="10" ht="54" customHeight="1" spans="1:6">
      <c r="A10" s="5">
        <v>8</v>
      </c>
      <c r="B10" s="5" t="s">
        <v>23</v>
      </c>
      <c r="C10" s="5" t="s">
        <v>10</v>
      </c>
      <c r="D10" s="5" t="s">
        <v>24</v>
      </c>
      <c r="E10" s="5" t="str">
        <f>_xlfn.DISPIMG("ID_5EE2E250575641128533700A4995F95B",1)</f>
        <v>=DISPIMG("ID_5EE2E250575641128533700A4995F95B",1)</v>
      </c>
      <c r="F10" s="6">
        <v>85</v>
      </c>
    </row>
    <row r="11" ht="54" customHeight="1" spans="1:6">
      <c r="A11" s="5">
        <v>9</v>
      </c>
      <c r="B11" s="5" t="s">
        <v>25</v>
      </c>
      <c r="C11" s="5" t="s">
        <v>26</v>
      </c>
      <c r="D11" s="5" t="s">
        <v>14</v>
      </c>
      <c r="E11" s="5"/>
      <c r="F11" s="6">
        <v>35</v>
      </c>
    </row>
    <row r="12" ht="54" customHeight="1" spans="1:6">
      <c r="A12" s="5">
        <v>10</v>
      </c>
      <c r="B12" s="5" t="s">
        <v>27</v>
      </c>
      <c r="C12" s="5" t="s">
        <v>28</v>
      </c>
      <c r="D12" s="5" t="s">
        <v>8</v>
      </c>
      <c r="E12" s="5" t="str">
        <f>_xlfn.DISPIMG("ID_C0943D2D6AAC4D8693537B4284052700",1)</f>
        <v>=DISPIMG("ID_C0943D2D6AAC4D8693537B4284052700",1)</v>
      </c>
      <c r="F12" s="6">
        <v>15</v>
      </c>
    </row>
    <row r="13" ht="54" customHeight="1" spans="1:6">
      <c r="A13" s="5">
        <v>11</v>
      </c>
      <c r="B13" s="5" t="s">
        <v>29</v>
      </c>
      <c r="C13" s="5" t="s">
        <v>30</v>
      </c>
      <c r="D13" s="5" t="s">
        <v>31</v>
      </c>
      <c r="E13" s="5"/>
      <c r="F13" s="6">
        <v>50</v>
      </c>
    </row>
    <row r="14" ht="54" customHeight="1" spans="1:6">
      <c r="A14" s="5">
        <v>12</v>
      </c>
      <c r="B14" s="5" t="s">
        <v>32</v>
      </c>
      <c r="C14" s="5" t="s">
        <v>33</v>
      </c>
      <c r="D14" s="5" t="s">
        <v>34</v>
      </c>
      <c r="E14" s="5"/>
      <c r="F14" s="6">
        <v>30</v>
      </c>
    </row>
    <row r="15" ht="54" customHeight="1" spans="1:6">
      <c r="A15" s="5">
        <v>13</v>
      </c>
      <c r="B15" s="5" t="s">
        <v>35</v>
      </c>
      <c r="C15" s="5" t="s">
        <v>36</v>
      </c>
      <c r="D15" s="5" t="s">
        <v>8</v>
      </c>
      <c r="E15" s="5" t="str">
        <f>_xlfn.DISPIMG("ID_20749910026A4702A33C42A27E2C745B",1)</f>
        <v>=DISPIMG("ID_20749910026A4702A33C42A27E2C745B",1)</v>
      </c>
      <c r="F15" s="6">
        <v>9</v>
      </c>
    </row>
    <row r="16" ht="54" customHeight="1" spans="1:6">
      <c r="A16" s="5">
        <v>14</v>
      </c>
      <c r="B16" s="5" t="s">
        <v>37</v>
      </c>
      <c r="C16" s="5" t="s">
        <v>38</v>
      </c>
      <c r="D16" s="5" t="s">
        <v>8</v>
      </c>
      <c r="E16" s="5" t="str">
        <f>_xlfn.DISPIMG("ID_A44232199422453289C1813E715FEE19",1)</f>
        <v>=DISPIMG("ID_A44232199422453289C1813E715FEE19",1)</v>
      </c>
      <c r="F16" s="6">
        <v>120</v>
      </c>
    </row>
    <row r="17" ht="54" customHeight="1" spans="1:6">
      <c r="A17" s="5">
        <v>15</v>
      </c>
      <c r="B17" s="5" t="s">
        <v>37</v>
      </c>
      <c r="C17" s="5" t="s">
        <v>39</v>
      </c>
      <c r="D17" s="5" t="s">
        <v>8</v>
      </c>
      <c r="E17" s="5" t="str">
        <f>_xlfn.DISPIMG("ID_393611B3D2574C11861B024D99F880CD",1)</f>
        <v>=DISPIMG("ID_393611B3D2574C11861B024D99F880CD",1)</v>
      </c>
      <c r="F17" s="6">
        <v>120</v>
      </c>
    </row>
    <row r="18" ht="54" customHeight="1" spans="1:6">
      <c r="A18" s="5">
        <v>16</v>
      </c>
      <c r="B18" s="5" t="s">
        <v>40</v>
      </c>
      <c r="C18" s="5" t="s">
        <v>41</v>
      </c>
      <c r="D18" s="5" t="s">
        <v>42</v>
      </c>
      <c r="E18" s="5"/>
      <c r="F18" s="6">
        <v>28</v>
      </c>
    </row>
    <row r="19" ht="54" customHeight="1" spans="1:6">
      <c r="A19" s="5">
        <v>17</v>
      </c>
      <c r="B19" s="5" t="s">
        <v>43</v>
      </c>
      <c r="C19" s="5" t="s">
        <v>44</v>
      </c>
      <c r="D19" s="5" t="s">
        <v>8</v>
      </c>
      <c r="E19" s="5" t="str">
        <f>_xlfn.DISPIMG("ID_F7F85F6A6B944899B622925269BAFFB6",1)</f>
        <v>=DISPIMG("ID_F7F85F6A6B944899B622925269BAFFB6",1)</v>
      </c>
      <c r="F19" s="6">
        <v>15</v>
      </c>
    </row>
    <row r="20" ht="54" customHeight="1" spans="1:6">
      <c r="A20" s="5">
        <v>18</v>
      </c>
      <c r="B20" s="5" t="s">
        <v>45</v>
      </c>
      <c r="C20" s="5" t="s">
        <v>46</v>
      </c>
      <c r="D20" s="5" t="s">
        <v>8</v>
      </c>
      <c r="E20" s="5"/>
      <c r="F20" s="6">
        <v>75</v>
      </c>
    </row>
    <row r="21" ht="54" customHeight="1" spans="1:6">
      <c r="A21" s="5">
        <v>19</v>
      </c>
      <c r="B21" s="5" t="s">
        <v>47</v>
      </c>
      <c r="C21" s="5" t="s">
        <v>48</v>
      </c>
      <c r="D21" s="5" t="s">
        <v>49</v>
      </c>
      <c r="E21" s="5" t="str">
        <f>_xlfn.DISPIMG("ID_466460D99687473BB23A41773FA34EAB",1)</f>
        <v>=DISPIMG("ID_466460D99687473BB23A41773FA34EAB",1)</v>
      </c>
      <c r="F21" s="6">
        <v>45</v>
      </c>
    </row>
    <row r="22" ht="54" customHeight="1" spans="1:6">
      <c r="A22" s="5">
        <v>20</v>
      </c>
      <c r="B22" s="5" t="s">
        <v>50</v>
      </c>
      <c r="C22" s="5" t="s">
        <v>51</v>
      </c>
      <c r="D22" s="5" t="s">
        <v>8</v>
      </c>
      <c r="E22" s="5"/>
      <c r="F22" s="6">
        <v>15</v>
      </c>
    </row>
    <row r="23" ht="54" customHeight="1" spans="1:6">
      <c r="A23" s="5">
        <v>21</v>
      </c>
      <c r="B23" s="5" t="s">
        <v>52</v>
      </c>
      <c r="C23" s="5" t="s">
        <v>53</v>
      </c>
      <c r="D23" s="5" t="s">
        <v>14</v>
      </c>
      <c r="E23" s="5"/>
      <c r="F23" s="6">
        <v>23</v>
      </c>
    </row>
    <row r="24" ht="54" customHeight="1" spans="1:6">
      <c r="A24" s="5">
        <v>22</v>
      </c>
      <c r="B24" s="5" t="s">
        <v>52</v>
      </c>
      <c r="C24" s="5" t="s">
        <v>54</v>
      </c>
      <c r="D24" s="5" t="s">
        <v>14</v>
      </c>
      <c r="E24" s="5"/>
      <c r="F24" s="6">
        <v>38</v>
      </c>
    </row>
    <row r="25" ht="54" customHeight="1" spans="1:6">
      <c r="A25" s="5">
        <v>23</v>
      </c>
      <c r="B25" s="5" t="s">
        <v>55</v>
      </c>
      <c r="C25" s="5" t="s">
        <v>56</v>
      </c>
      <c r="D25" s="5" t="s">
        <v>14</v>
      </c>
      <c r="E25" s="5" t="str">
        <f>_xlfn.DISPIMG("ID_30348749325B4BA891F899A3DADE3F7B",1)</f>
        <v>=DISPIMG("ID_30348749325B4BA891F899A3DADE3F7B",1)</v>
      </c>
      <c r="F25" s="6">
        <v>88</v>
      </c>
    </row>
    <row r="26" ht="54" customHeight="1" spans="1:6">
      <c r="A26" s="5">
        <v>24</v>
      </c>
      <c r="B26" s="5" t="s">
        <v>57</v>
      </c>
      <c r="C26" s="5" t="s">
        <v>58</v>
      </c>
      <c r="D26" s="5" t="s">
        <v>14</v>
      </c>
      <c r="E26" s="5" t="str">
        <f>_xlfn.DISPIMG("ID_F1F25C953D1B40599821585422BFD6E9",1)</f>
        <v>=DISPIMG("ID_F1F25C953D1B40599821585422BFD6E9",1)</v>
      </c>
      <c r="F26" s="6">
        <v>79</v>
      </c>
    </row>
    <row r="27" ht="54" customHeight="1" spans="1:6">
      <c r="A27" s="5">
        <v>25</v>
      </c>
      <c r="B27" s="7" t="s">
        <v>59</v>
      </c>
      <c r="C27" s="5" t="s">
        <v>60</v>
      </c>
      <c r="D27" s="5" t="s">
        <v>42</v>
      </c>
      <c r="E27" s="5"/>
      <c r="F27" s="6">
        <v>45</v>
      </c>
    </row>
    <row r="28" ht="54" customHeight="1" spans="1:6">
      <c r="A28" s="5">
        <v>26</v>
      </c>
      <c r="B28" s="5" t="s">
        <v>61</v>
      </c>
      <c r="C28" s="5" t="s">
        <v>62</v>
      </c>
      <c r="D28" s="5" t="s">
        <v>63</v>
      </c>
      <c r="E28" s="5"/>
      <c r="F28" s="6">
        <v>21</v>
      </c>
    </row>
    <row r="29" ht="54" customHeight="1" spans="1:6">
      <c r="A29" s="5">
        <v>27</v>
      </c>
      <c r="B29" s="5" t="s">
        <v>64</v>
      </c>
      <c r="C29" s="5" t="s">
        <v>65</v>
      </c>
      <c r="D29" s="5" t="s">
        <v>8</v>
      </c>
      <c r="E29" s="5" t="str">
        <f>_xlfn.DISPIMG("ID_6BA7C4CA476744C1A733468794D34956",1)</f>
        <v>=DISPIMG("ID_6BA7C4CA476744C1A733468794D34956",1)</v>
      </c>
      <c r="F29" s="6">
        <v>100</v>
      </c>
    </row>
    <row r="30" ht="54" customHeight="1" spans="1:6">
      <c r="A30" s="5">
        <v>28</v>
      </c>
      <c r="B30" s="5" t="s">
        <v>66</v>
      </c>
      <c r="C30" s="5" t="s">
        <v>33</v>
      </c>
      <c r="D30" s="5" t="s">
        <v>34</v>
      </c>
      <c r="E30" s="5"/>
      <c r="F30" s="6">
        <v>9</v>
      </c>
    </row>
    <row r="31" ht="54" customHeight="1" spans="1:6">
      <c r="A31" s="5">
        <v>29</v>
      </c>
      <c r="B31" s="5" t="s">
        <v>67</v>
      </c>
      <c r="C31" s="5" t="s">
        <v>68</v>
      </c>
      <c r="D31" s="5" t="s">
        <v>8</v>
      </c>
      <c r="E31" s="5"/>
      <c r="F31" s="8">
        <v>76</v>
      </c>
    </row>
    <row r="32" ht="54" customHeight="1" spans="1:6">
      <c r="A32" s="5">
        <v>30</v>
      </c>
      <c r="B32" s="5" t="s">
        <v>69</v>
      </c>
      <c r="C32" s="5" t="s">
        <v>70</v>
      </c>
      <c r="D32" s="5" t="s">
        <v>71</v>
      </c>
      <c r="E32" s="6" t="str">
        <f>_xlfn.DISPIMG("ID_35007483AE514D6C904FA2C91A3AA142",1)</f>
        <v>=DISPIMG("ID_35007483AE514D6C904FA2C91A3AA142",1)</v>
      </c>
      <c r="F32" s="6">
        <v>52</v>
      </c>
    </row>
    <row r="33" ht="54" customHeight="1" spans="1:6">
      <c r="A33" s="5">
        <v>31</v>
      </c>
      <c r="B33" s="5" t="s">
        <v>72</v>
      </c>
      <c r="C33" s="5" t="s">
        <v>73</v>
      </c>
      <c r="D33" s="5" t="s">
        <v>14</v>
      </c>
      <c r="E33" s="5"/>
      <c r="F33" s="6">
        <v>14</v>
      </c>
    </row>
    <row r="34" ht="54" customHeight="1" spans="1:6">
      <c r="A34" s="5">
        <v>32</v>
      </c>
      <c r="B34" s="5" t="s">
        <v>74</v>
      </c>
      <c r="C34" s="5" t="s">
        <v>75</v>
      </c>
      <c r="D34" s="5" t="s">
        <v>11</v>
      </c>
      <c r="E34" s="5"/>
      <c r="F34" s="6">
        <v>14</v>
      </c>
    </row>
    <row r="35" ht="54" customHeight="1" spans="1:6">
      <c r="A35" s="5">
        <v>33</v>
      </c>
      <c r="B35" s="5" t="s">
        <v>76</v>
      </c>
      <c r="C35" s="5" t="s">
        <v>77</v>
      </c>
      <c r="D35" s="5" t="s">
        <v>14</v>
      </c>
      <c r="E35" s="5"/>
      <c r="F35" s="6">
        <v>28</v>
      </c>
    </row>
    <row r="36" ht="54" customHeight="1" spans="1:6">
      <c r="A36" s="5">
        <v>34</v>
      </c>
      <c r="B36" s="5" t="s">
        <v>78</v>
      </c>
      <c r="C36" s="5" t="s">
        <v>79</v>
      </c>
      <c r="D36" s="5" t="s">
        <v>8</v>
      </c>
      <c r="E36" s="5" t="str">
        <f>_xlfn.DISPIMG("ID_8A636FD89C28436A9283B257DEC22E78",1)</f>
        <v>=DISPIMG("ID_8A636FD89C28436A9283B257DEC22E78",1)</v>
      </c>
      <c r="F36" s="6">
        <v>81</v>
      </c>
    </row>
    <row r="37" ht="54" customHeight="1" spans="1:6">
      <c r="A37" s="5">
        <v>35</v>
      </c>
      <c r="B37" s="5" t="s">
        <v>80</v>
      </c>
      <c r="C37" s="5" t="s">
        <v>81</v>
      </c>
      <c r="D37" s="5" t="s">
        <v>42</v>
      </c>
      <c r="E37" s="5"/>
      <c r="F37" s="6">
        <v>190</v>
      </c>
    </row>
    <row r="38" ht="54" customHeight="1" spans="1:6">
      <c r="A38" s="5">
        <v>36</v>
      </c>
      <c r="B38" s="5" t="s">
        <v>82</v>
      </c>
      <c r="C38" s="5" t="s">
        <v>83</v>
      </c>
      <c r="D38" s="5" t="s">
        <v>49</v>
      </c>
      <c r="E38" s="5"/>
      <c r="F38" s="6">
        <v>45</v>
      </c>
    </row>
    <row r="39" ht="54" customHeight="1" spans="1:6">
      <c r="A39" s="5">
        <v>37</v>
      </c>
      <c r="B39" s="5" t="s">
        <v>82</v>
      </c>
      <c r="C39" s="5" t="s">
        <v>84</v>
      </c>
      <c r="D39" s="5" t="s">
        <v>49</v>
      </c>
      <c r="E39" s="5"/>
      <c r="F39" s="6">
        <v>45</v>
      </c>
    </row>
    <row r="40" ht="54" customHeight="1" spans="1:6">
      <c r="A40" s="5">
        <v>38</v>
      </c>
      <c r="B40" s="5" t="s">
        <v>82</v>
      </c>
      <c r="C40" s="5" t="s">
        <v>85</v>
      </c>
      <c r="D40" s="5" t="s">
        <v>49</v>
      </c>
      <c r="E40" s="5"/>
      <c r="F40" s="6">
        <v>45</v>
      </c>
    </row>
    <row r="41" ht="54" customHeight="1" spans="1:6">
      <c r="A41" s="5">
        <v>39</v>
      </c>
      <c r="B41" s="5" t="s">
        <v>86</v>
      </c>
      <c r="C41" s="5" t="s">
        <v>87</v>
      </c>
      <c r="D41" s="5" t="s">
        <v>8</v>
      </c>
      <c r="E41" s="5" t="str">
        <f>_xlfn.DISPIMG("ID_DEF8BD40C90143E1B31F792E150EFC9F",1)</f>
        <v>=DISPIMG("ID_DEF8BD40C90143E1B31F792E150EFC9F",1)</v>
      </c>
      <c r="F41" s="6">
        <v>8</v>
      </c>
    </row>
    <row r="42" ht="54" customHeight="1" spans="1:6">
      <c r="A42" s="5">
        <v>40</v>
      </c>
      <c r="B42" s="5" t="s">
        <v>88</v>
      </c>
      <c r="C42" s="5" t="s">
        <v>89</v>
      </c>
      <c r="D42" s="5" t="s">
        <v>49</v>
      </c>
      <c r="E42" s="9"/>
      <c r="F42" s="6">
        <v>30</v>
      </c>
    </row>
    <row r="43" ht="54" customHeight="1" spans="1:6">
      <c r="A43" s="5">
        <v>41</v>
      </c>
      <c r="B43" s="5" t="s">
        <v>90</v>
      </c>
      <c r="C43" s="5" t="s">
        <v>91</v>
      </c>
      <c r="D43" s="5" t="s">
        <v>63</v>
      </c>
      <c r="E43" s="5"/>
      <c r="F43" s="6">
        <v>17</v>
      </c>
    </row>
    <row r="44" ht="54" customHeight="1" spans="1:6">
      <c r="A44" s="5">
        <v>42</v>
      </c>
      <c r="B44" s="5" t="s">
        <v>92</v>
      </c>
      <c r="C44" s="5" t="s">
        <v>93</v>
      </c>
      <c r="D44" s="5" t="s">
        <v>11</v>
      </c>
      <c r="E44" s="5"/>
      <c r="F44" s="6">
        <v>8</v>
      </c>
    </row>
    <row r="45" ht="54" customHeight="1" spans="1:6">
      <c r="A45" s="5">
        <v>43</v>
      </c>
      <c r="B45" s="5" t="s">
        <v>94</v>
      </c>
      <c r="C45" s="5" t="s">
        <v>95</v>
      </c>
      <c r="D45" s="5" t="s">
        <v>31</v>
      </c>
      <c r="E45" s="5"/>
      <c r="F45" s="6">
        <v>45</v>
      </c>
    </row>
    <row r="46" ht="54" customHeight="1" spans="1:6">
      <c r="A46" s="5">
        <v>44</v>
      </c>
      <c r="B46" s="5" t="s">
        <v>96</v>
      </c>
      <c r="C46" s="10" t="s">
        <v>97</v>
      </c>
      <c r="D46" s="5" t="s">
        <v>14</v>
      </c>
      <c r="E46" s="5"/>
      <c r="F46" s="6">
        <v>16</v>
      </c>
    </row>
    <row r="47" ht="54" customHeight="1" spans="1:6">
      <c r="A47" s="5">
        <v>45</v>
      </c>
      <c r="B47" s="5" t="s">
        <v>98</v>
      </c>
      <c r="C47" s="5" t="s">
        <v>99</v>
      </c>
      <c r="D47" s="5" t="s">
        <v>8</v>
      </c>
      <c r="E47" s="5"/>
      <c r="F47" s="6">
        <v>36</v>
      </c>
    </row>
    <row r="48" ht="54" customHeight="1" spans="1:6">
      <c r="A48" s="5">
        <v>46</v>
      </c>
      <c r="B48" s="5" t="s">
        <v>100</v>
      </c>
      <c r="C48" s="5" t="s">
        <v>101</v>
      </c>
      <c r="D48" s="5" t="s">
        <v>8</v>
      </c>
      <c r="E48" s="5"/>
      <c r="F48" s="6">
        <v>18</v>
      </c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</dc:creator>
  <cp:lastModifiedBy>胡杨（男）</cp:lastModifiedBy>
  <dcterms:created xsi:type="dcterms:W3CDTF">2024-01-15T01:27:00Z</dcterms:created>
  <dcterms:modified xsi:type="dcterms:W3CDTF">2024-01-15T02:25:56Z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EB16AC6D30D94C189BDC65EF24623034_12</vt:lpwstr>
  </property>
  <property fmtid="{D5CDD505-2E9C-101B-9397-08002B2CF9AE}" pid="3" name="KSOProductBuildVer">
    <vt:lpwstr>2052-11.1.0.14227</vt:lpwstr>
  </property>
</Properties>
</file>